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Patrick" sheetId="1" r:id="rId1"/>
  </sheets>
  <definedNames>
    <definedName name="_xlnm.Print_Area" localSheetId="0">Patrick!$E$1:$T$19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<sst xmlns="http://schemas.openxmlformats.org/spreadsheetml/2006/main" count="146" uniqueCount="110">
  <si>
    <t xml:space="preserve"> </t>
  </si>
  <si>
    <t>No.</t>
  </si>
  <si>
    <t>Cuentas</t>
  </si>
  <si>
    <t>Movimientos</t>
  </si>
  <si>
    <t>Saldo</t>
  </si>
  <si>
    <t>Ajuste</t>
  </si>
  <si>
    <t xml:space="preserve">Balanza Ajustada </t>
  </si>
  <si>
    <t>Estado de Ganacia y/o Perdida</t>
  </si>
  <si>
    <t xml:space="preserve">Balanza General </t>
  </si>
  <si>
    <t>Ajustes</t>
  </si>
  <si>
    <t>Débito</t>
  </si>
  <si>
    <t xml:space="preserve">Crédito </t>
  </si>
  <si>
    <t>Patrimonio Empresarial</t>
  </si>
  <si>
    <t xml:space="preserve">Débito </t>
  </si>
  <si>
    <t>Debe</t>
  </si>
  <si>
    <t>Haber</t>
  </si>
  <si>
    <t xml:space="preserve">Depreciación </t>
  </si>
  <si>
    <t>1-A</t>
  </si>
  <si>
    <t xml:space="preserve">Efectivo, Caja y Banco </t>
  </si>
  <si>
    <t>B) 50,000.00</t>
  </si>
  <si>
    <t xml:space="preserve">A) Los equipos de oficina se despreciaron en un 5% </t>
  </si>
  <si>
    <t>Equipos de Oficina</t>
  </si>
  <si>
    <t>Bienes</t>
  </si>
  <si>
    <t>Derechos</t>
  </si>
  <si>
    <t>Obligaciones</t>
  </si>
  <si>
    <t>2-A</t>
  </si>
  <si>
    <t xml:space="preserve">Equipos de oficina </t>
  </si>
  <si>
    <t>C) 30,000.00</t>
  </si>
  <si>
    <t>Gasto de Depreciación de Equipos de Oficina</t>
  </si>
  <si>
    <t xml:space="preserve">Maquinaria y equipos </t>
  </si>
  <si>
    <t>Efectivo, Caja y Banco</t>
  </si>
  <si>
    <t>Cuentas por Cobrar</t>
  </si>
  <si>
    <t>Capital de Daniel</t>
  </si>
  <si>
    <t>3-A</t>
  </si>
  <si>
    <t xml:space="preserve">Artículos de Oficina </t>
  </si>
  <si>
    <t>Depreciación Acumulada de Equipos de Oficina</t>
  </si>
  <si>
    <t>Total de Derechos</t>
  </si>
  <si>
    <t>Cuentas por Pagar</t>
  </si>
  <si>
    <t>4-G</t>
  </si>
  <si>
    <t xml:space="preserve">Gastos de servicios telefónicos </t>
  </si>
  <si>
    <t xml:space="preserve">Artículos de oficina </t>
  </si>
  <si>
    <t>5-A</t>
  </si>
  <si>
    <t xml:space="preserve">Equipos de transporte </t>
  </si>
  <si>
    <t>B) Se cobró pero no registró la deuda del día 17 (50,000.00)</t>
  </si>
  <si>
    <t xml:space="preserve">Depresión acumulada de maquinaria </t>
  </si>
  <si>
    <t>6-A(D)</t>
  </si>
  <si>
    <t xml:space="preserve">Cuentas por cobrar </t>
  </si>
  <si>
    <t xml:space="preserve">Efectivo en caja y bancos </t>
  </si>
  <si>
    <t xml:space="preserve">Seguro pagado por adelantado </t>
  </si>
  <si>
    <t>Utilidad Bruta</t>
  </si>
  <si>
    <t>7-G</t>
  </si>
  <si>
    <t xml:space="preserve">Gastos de reparación </t>
  </si>
  <si>
    <t xml:space="preserve">Cuenta corriente </t>
  </si>
  <si>
    <t>8-G</t>
  </si>
  <si>
    <t xml:space="preserve">Gastos de publicidad </t>
  </si>
  <si>
    <t>9-G</t>
  </si>
  <si>
    <t xml:space="preserve">Gastos de sueldo </t>
  </si>
  <si>
    <t>C) Hay una compra de equipos de oficina que no había sido registrada por 30,000 a credito</t>
  </si>
  <si>
    <t xml:space="preserve">Material gastable </t>
  </si>
  <si>
    <t>10-C</t>
  </si>
  <si>
    <t xml:space="preserve">Capital de Daniel </t>
  </si>
  <si>
    <t>11-G</t>
  </si>
  <si>
    <t xml:space="preserve">Gastos de renta </t>
  </si>
  <si>
    <t xml:space="preserve">Cuentas por pagar </t>
  </si>
  <si>
    <t xml:space="preserve">Total de bienes </t>
  </si>
  <si>
    <t xml:space="preserve">Total de derechos </t>
  </si>
  <si>
    <t xml:space="preserve">Total de obligaciones </t>
  </si>
  <si>
    <t>12-A</t>
  </si>
  <si>
    <t>F) 900.00</t>
  </si>
  <si>
    <t>13-P</t>
  </si>
  <si>
    <t xml:space="preserve">D) Del material gastable se ha consumido el 40% </t>
  </si>
  <si>
    <t>Total de Patrimonio Empresarial</t>
  </si>
  <si>
    <t>PE= Bienes + Derechos + Obligaciones</t>
  </si>
  <si>
    <t>14-I</t>
  </si>
  <si>
    <t xml:space="preserve">Ingresos por servicios </t>
  </si>
  <si>
    <t xml:space="preserve">Gasto de material gastable </t>
  </si>
  <si>
    <t>15-G</t>
  </si>
  <si>
    <t xml:space="preserve">Gastos de energía eléctrica </t>
  </si>
  <si>
    <t xml:space="preserve">Total P E: </t>
  </si>
  <si>
    <t>16-A</t>
  </si>
  <si>
    <t>17-A</t>
  </si>
  <si>
    <t>E) Registre de la depreciación de la maquinaria con 15%</t>
  </si>
  <si>
    <t>18-A</t>
  </si>
  <si>
    <t>D) 12,000.00</t>
  </si>
  <si>
    <t xml:space="preserve">Gasto de depreciación de maquinaria </t>
  </si>
  <si>
    <t xml:space="preserve">Total de balanza de comprobación </t>
  </si>
  <si>
    <t xml:space="preserve">Depreciación acumulada de maquinaria </t>
  </si>
  <si>
    <t>Patrimonio Neto</t>
  </si>
  <si>
    <t>19-G</t>
  </si>
  <si>
    <t>A) 1,550.00</t>
  </si>
  <si>
    <t>20-C</t>
  </si>
  <si>
    <t xml:space="preserve"> F) Se han consumido el 30% del seguro pagado por adelantado </t>
  </si>
  <si>
    <t>21-G</t>
  </si>
  <si>
    <t xml:space="preserve">Gasto de seguro pagado por adelantado </t>
  </si>
  <si>
    <t>22-G</t>
  </si>
  <si>
    <t>Gasto de Depreciación de Equipos y Artículos de Oficina</t>
  </si>
  <si>
    <t>E) 900.00</t>
  </si>
  <si>
    <t>23-C</t>
  </si>
  <si>
    <t>Depreciación Acumulada de Equipos y Artículos de Oficina</t>
  </si>
  <si>
    <t>Total de Ajustes</t>
  </si>
  <si>
    <t>24-G</t>
  </si>
  <si>
    <t>Renta Pagada por Adelantado</t>
  </si>
  <si>
    <t>Total de Patrimonio Neto</t>
  </si>
  <si>
    <t>PN= Bienes + Derechos - Obligaciones</t>
  </si>
  <si>
    <t xml:space="preserve">Total de ajustes </t>
  </si>
  <si>
    <t>Total de balanza ajustada</t>
  </si>
  <si>
    <t xml:space="preserve">Total de gastos </t>
  </si>
  <si>
    <t>25-C</t>
  </si>
  <si>
    <t xml:space="preserve">Utilidad bruta </t>
  </si>
  <si>
    <t xml:space="preserve">Total de balance general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</si>
</sst>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_-&quot;$&quot;* #,##0.00_-;\-&quot;$&quot;* #,##0.00_-;_-&quot;$&quot;* &quot;-&quot;??_-;_-@_-"/>
  </numFmts>
  <fonts count="39">
    <font>
      <sz val="11"/>
      <color theme="1"/>
      <name val="Aptos Narrow"/>
      <charset val="134"/>
      <scheme val="minor"/>
    </font>
    <font>
      <b/>
      <i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sz val="18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8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4"/>
      <color theme="1"/>
      <name val="Aptos Narrow"/>
      <charset val="134"/>
      <scheme val="minor"/>
    </font>
    <font>
      <sz val="18"/>
      <color theme="1"/>
      <name val="Times New Roman"/>
      <charset val="134"/>
    </font>
    <font>
      <b/>
      <i/>
      <sz val="16"/>
      <color theme="1"/>
      <name val="Times New Roman"/>
      <charset val="134"/>
    </font>
    <font>
      <b/>
      <i/>
      <sz val="18"/>
      <color theme="1"/>
      <name val="Times New Roman"/>
      <charset val="134"/>
    </font>
    <font>
      <b/>
      <i/>
      <sz val="14"/>
      <color theme="1"/>
      <name val="Times New Roman"/>
      <charset val="134"/>
    </font>
    <font>
      <b/>
      <i/>
      <sz val="16"/>
      <color theme="8" tint="-0.5"/>
      <name val="Times New Roman"/>
      <charset val="134"/>
    </font>
    <font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sz val="16"/>
      <color rgb="FFFF0000"/>
      <name val="Times New Roman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3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9" fillId="8" borderId="12" applyNumberFormat="0" applyAlignment="0" applyProtection="0">
      <alignment vertical="center"/>
    </xf>
    <xf numFmtId="0" fontId="30" fillId="8" borderId="11" applyNumberFormat="0" applyAlignment="0" applyProtection="0">
      <alignment vertical="center"/>
    </xf>
    <xf numFmtId="0" fontId="31" fillId="9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Fill="1"/>
    <xf numFmtId="176" fontId="0" fillId="0" borderId="0" xfId="1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4" fontId="4" fillId="0" borderId="4" xfId="0" applyNumberFormat="1" applyFont="1" applyBorder="1"/>
    <xf numFmtId="4" fontId="4" fillId="0" borderId="2" xfId="0" applyNumberFormat="1" applyFont="1" applyBorder="1"/>
    <xf numFmtId="44" fontId="5" fillId="0" borderId="2" xfId="1" applyNumberFormat="1" applyFont="1" applyBorder="1">
      <alignment vertical="center"/>
    </xf>
    <xf numFmtId="44" fontId="5" fillId="0" borderId="2" xfId="1" applyNumberFormat="1" applyFont="1" applyBorder="1">
      <alignment vertical="center"/>
    </xf>
    <xf numFmtId="4" fontId="4" fillId="0" borderId="2" xfId="0" applyNumberFormat="1" applyFont="1" applyFill="1" applyBorder="1"/>
    <xf numFmtId="0" fontId="4" fillId="2" borderId="2" xfId="0" applyFont="1" applyFill="1" applyBorder="1" applyAlignment="1">
      <alignment horizontal="center"/>
    </xf>
    <xf numFmtId="4" fontId="4" fillId="4" borderId="2" xfId="0" applyNumberFormat="1" applyFont="1" applyFill="1" applyBorder="1"/>
    <xf numFmtId="4" fontId="6" fillId="2" borderId="2" xfId="0" applyNumberFormat="1" applyFont="1" applyFill="1" applyBorder="1" applyAlignment="1">
      <alignment horizontal="left"/>
    </xf>
    <xf numFmtId="44" fontId="7" fillId="2" borderId="2" xfId="0" applyNumberFormat="1" applyFont="1" applyFill="1" applyBorder="1"/>
    <xf numFmtId="0" fontId="4" fillId="0" borderId="2" xfId="0" applyFont="1" applyBorder="1" applyAlignment="1"/>
    <xf numFmtId="4" fontId="4" fillId="0" borderId="2" xfId="0" applyNumberFormat="1" applyFont="1" applyFill="1" applyBorder="1" applyAlignment="1">
      <alignment horizontal="left"/>
    </xf>
    <xf numFmtId="44" fontId="7" fillId="0" borderId="2" xfId="0" applyNumberFormat="1" applyFont="1" applyFill="1" applyBorder="1"/>
    <xf numFmtId="178" fontId="4" fillId="0" borderId="2" xfId="0" applyNumberFormat="1" applyFont="1" applyBorder="1"/>
    <xf numFmtId="4" fontId="4" fillId="0" borderId="5" xfId="0" applyNumberFormat="1" applyFont="1" applyBorder="1"/>
    <xf numFmtId="0" fontId="6" fillId="2" borderId="5" xfId="0" applyFont="1" applyFill="1" applyBorder="1" applyAlignment="1"/>
    <xf numFmtId="0" fontId="6" fillId="2" borderId="6" xfId="0" applyFont="1" applyFill="1" applyBorder="1" applyAlignment="1"/>
    <xf numFmtId="0" fontId="6" fillId="2" borderId="2" xfId="0" applyFont="1" applyFill="1" applyBorder="1" applyAlignment="1"/>
    <xf numFmtId="178" fontId="4" fillId="2" borderId="2" xfId="0" applyNumberFormat="1" applyFont="1" applyFill="1" applyBorder="1"/>
    <xf numFmtId="0" fontId="6" fillId="2" borderId="5" xfId="0" applyFont="1" applyFill="1" applyBorder="1" applyAlignment="1"/>
    <xf numFmtId="0" fontId="6" fillId="2" borderId="6" xfId="0" applyFont="1" applyFill="1" applyBorder="1" applyAlignment="1"/>
    <xf numFmtId="0" fontId="6" fillId="2" borderId="2" xfId="0" applyFont="1" applyFill="1" applyBorder="1" applyAlignment="1"/>
    <xf numFmtId="0" fontId="4" fillId="2" borderId="2" xfId="0" applyFont="1" applyFill="1" applyBorder="1"/>
    <xf numFmtId="0" fontId="6" fillId="2" borderId="2" xfId="0" applyFont="1" applyFill="1" applyBorder="1"/>
    <xf numFmtId="0" fontId="4" fillId="0" borderId="5" xfId="0" applyFont="1" applyFill="1" applyBorder="1" applyAlignment="1">
      <alignment horizontal="center"/>
    </xf>
    <xf numFmtId="0" fontId="6" fillId="2" borderId="6" xfId="0" applyFont="1" applyFill="1" applyBorder="1"/>
    <xf numFmtId="0" fontId="6" fillId="2" borderId="5" xfId="0" applyFont="1" applyFill="1" applyBorder="1"/>
    <xf numFmtId="0" fontId="4" fillId="2" borderId="1" xfId="0" applyFont="1" applyFill="1" applyBorder="1" applyAlignment="1"/>
    <xf numFmtId="0" fontId="6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8" fillId="0" borderId="7" xfId="0" applyFont="1" applyFill="1" applyBorder="1"/>
    <xf numFmtId="0" fontId="9" fillId="0" borderId="7" xfId="0" applyFont="1" applyFill="1" applyBorder="1"/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178" fontId="6" fillId="0" borderId="2" xfId="0" applyNumberFormat="1" applyFont="1" applyFill="1" applyBorder="1"/>
    <xf numFmtId="178" fontId="4" fillId="0" borderId="2" xfId="0" applyNumberFormat="1" applyFont="1" applyFill="1" applyBorder="1"/>
    <xf numFmtId="178" fontId="6" fillId="2" borderId="2" xfId="0" applyNumberFormat="1" applyFont="1" applyFill="1" applyBorder="1"/>
    <xf numFmtId="4" fontId="6" fillId="2" borderId="2" xfId="0" applyNumberFormat="1" applyFont="1" applyFill="1" applyBorder="1"/>
    <xf numFmtId="4" fontId="4" fillId="2" borderId="2" xfId="0" applyNumberFormat="1" applyFont="1" applyFill="1" applyBorder="1"/>
    <xf numFmtId="4" fontId="6" fillId="0" borderId="2" xfId="0" applyNumberFormat="1" applyFont="1" applyFill="1" applyBorder="1"/>
    <xf numFmtId="176" fontId="4" fillId="0" borderId="2" xfId="1" applyFont="1" applyFill="1" applyBorder="1"/>
    <xf numFmtId="176" fontId="4" fillId="0" borderId="2" xfId="49" applyFont="1" applyBorder="1"/>
    <xf numFmtId="176" fontId="4" fillId="2" borderId="2" xfId="49" applyFont="1" applyFill="1" applyBorder="1"/>
    <xf numFmtId="44" fontId="4" fillId="2" borderId="2" xfId="0" applyNumberFormat="1" applyFont="1" applyFill="1" applyBorder="1"/>
    <xf numFmtId="4" fontId="11" fillId="0" borderId="0" xfId="0" applyNumberFormat="1" applyFont="1" applyFill="1"/>
    <xf numFmtId="4" fontId="6" fillId="2" borderId="1" xfId="0" applyNumberFormat="1" applyFont="1" applyFill="1" applyBorder="1" applyAlignment="1">
      <alignment horizontal="center"/>
    </xf>
    <xf numFmtId="0" fontId="4" fillId="0" borderId="2" xfId="0" applyFont="1" applyFill="1" applyBorder="1"/>
    <xf numFmtId="44" fontId="4" fillId="0" borderId="2" xfId="0" applyNumberFormat="1" applyFont="1" applyFill="1" applyBorder="1"/>
    <xf numFmtId="0" fontId="4" fillId="0" borderId="2" xfId="0" applyFont="1" applyBorder="1"/>
    <xf numFmtId="178" fontId="6" fillId="2" borderId="1" xfId="0" applyNumberFormat="1" applyFont="1" applyFill="1" applyBorder="1" applyAlignment="1">
      <alignment horizontal="center"/>
    </xf>
    <xf numFmtId="4" fontId="9" fillId="0" borderId="7" xfId="0" applyNumberFormat="1" applyFont="1" applyFill="1" applyBorder="1"/>
    <xf numFmtId="0" fontId="6" fillId="2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4" fillId="0" borderId="0" xfId="0" applyFont="1"/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44" fontId="4" fillId="5" borderId="2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4" fontId="4" fillId="0" borderId="2" xfId="0" applyNumberFormat="1" applyFont="1" applyFill="1" applyBorder="1"/>
    <xf numFmtId="0" fontId="4" fillId="0" borderId="0" xfId="0" applyFont="1" applyFill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44" fontId="4" fillId="0" borderId="2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4" fontId="4" fillId="0" borderId="2" xfId="0" applyNumberFormat="1" applyFont="1" applyBorder="1" applyAlignment="1"/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44" fontId="4" fillId="0" borderId="2" xfId="0" applyNumberFormat="1" applyFont="1" applyFill="1" applyBorder="1" applyAlignment="1"/>
    <xf numFmtId="178" fontId="6" fillId="3" borderId="2" xfId="0" applyNumberFormat="1" applyFont="1" applyFill="1" applyBorder="1"/>
    <xf numFmtId="0" fontId="3" fillId="0" borderId="0" xfId="0" applyFont="1"/>
    <xf numFmtId="0" fontId="12" fillId="3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4" fillId="0" borderId="2" xfId="0" applyFont="1" applyBorder="1"/>
    <xf numFmtId="176" fontId="4" fillId="0" borderId="2" xfId="49" applyFont="1" applyBorder="1"/>
    <xf numFmtId="0" fontId="14" fillId="0" borderId="0" xfId="0" applyFont="1" applyAlignment="1">
      <alignment horizontal="center"/>
    </xf>
    <xf numFmtId="178" fontId="3" fillId="0" borderId="0" xfId="0" applyNumberFormat="1" applyFont="1" applyBorder="1"/>
    <xf numFmtId="0" fontId="4" fillId="3" borderId="2" xfId="0" applyFont="1" applyFill="1" applyBorder="1"/>
    <xf numFmtId="176" fontId="4" fillId="3" borderId="2" xfId="49" applyFont="1" applyFill="1" applyBorder="1"/>
    <xf numFmtId="0" fontId="4" fillId="0" borderId="0" xfId="0" applyFont="1" applyFill="1"/>
    <xf numFmtId="176" fontId="4" fillId="0" borderId="0" xfId="49" applyFont="1" applyFill="1"/>
    <xf numFmtId="176" fontId="4" fillId="0" borderId="0" xfId="49" applyFont="1"/>
    <xf numFmtId="44" fontId="3" fillId="0" borderId="0" xfId="0" applyNumberFormat="1" applyFont="1" applyFill="1" applyBorder="1"/>
    <xf numFmtId="0" fontId="3" fillId="0" borderId="0" xfId="0" applyFont="1" applyAlignment="1">
      <alignment horizontal="left"/>
    </xf>
    <xf numFmtId="176" fontId="3" fillId="0" borderId="0" xfId="1" applyFont="1"/>
    <xf numFmtId="0" fontId="7" fillId="2" borderId="0" xfId="0" applyFont="1" applyFill="1"/>
    <xf numFmtId="176" fontId="7" fillId="2" borderId="0" xfId="1" applyFont="1" applyFill="1"/>
    <xf numFmtId="0" fontId="12" fillId="2" borderId="0" xfId="0" applyFont="1" applyFill="1" applyAlignment="1">
      <alignment horizontal="center"/>
    </xf>
    <xf numFmtId="176" fontId="4" fillId="0" borderId="0" xfId="49" applyFont="1" applyFill="1"/>
    <xf numFmtId="0" fontId="12" fillId="0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178" fontId="3" fillId="0" borderId="0" xfId="0" applyNumberFormat="1" applyFont="1"/>
    <xf numFmtId="178" fontId="2" fillId="0" borderId="0" xfId="0" applyNumberFormat="1" applyFont="1"/>
    <xf numFmtId="4" fontId="3" fillId="0" borderId="0" xfId="0" applyNumberFormat="1" applyFont="1"/>
    <xf numFmtId="0" fontId="16" fillId="0" borderId="0" xfId="0" applyFont="1"/>
    <xf numFmtId="0" fontId="0" fillId="2" borderId="0" xfId="0" applyFill="1"/>
    <xf numFmtId="44" fontId="7" fillId="2" borderId="0" xfId="1" applyNumberFormat="1" applyFont="1" applyFill="1"/>
    <xf numFmtId="0" fontId="7" fillId="2" borderId="0" xfId="0" applyFont="1" applyFill="1"/>
    <xf numFmtId="178" fontId="7" fillId="2" borderId="0" xfId="0" applyNumberFormat="1" applyFont="1" applyFill="1"/>
    <xf numFmtId="176" fontId="17" fillId="2" borderId="0" xfId="0" applyNumberFormat="1" applyFont="1" applyFill="1"/>
    <xf numFmtId="0" fontId="3" fillId="0" borderId="0" xfId="0" applyFont="1" applyFill="1"/>
    <xf numFmtId="0" fontId="12" fillId="2" borderId="0" xfId="0" applyFont="1" applyFill="1" applyAlignment="1">
      <alignment horizontal="center" vertical="center"/>
    </xf>
    <xf numFmtId="176" fontId="12" fillId="2" borderId="0" xfId="0" applyNumberFormat="1" applyFont="1" applyFill="1" applyAlignment="1">
      <alignment vertical="center"/>
    </xf>
    <xf numFmtId="44" fontId="15" fillId="2" borderId="0" xfId="0" applyNumberFormat="1" applyFont="1" applyFill="1" applyAlignment="1"/>
    <xf numFmtId="176" fontId="18" fillId="2" borderId="0" xfId="0" applyNumberFormat="1" applyFont="1" applyFill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Millares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D1:BH67"/>
  <sheetViews>
    <sheetView tabSelected="1" zoomScale="70" zoomScaleNormal="70" topLeftCell="B6" workbookViewId="0">
      <selection activeCell="AG25" sqref="AG25"/>
    </sheetView>
  </sheetViews>
  <sheetFormatPr defaultColWidth="11.425" defaultRowHeight="13.5"/>
  <cols>
    <col min="1" max="1" width="22.8583333333333" hidden="1" customWidth="1"/>
    <col min="2" max="3" width="22.8583333333333" customWidth="1"/>
    <col min="4" max="4" width="21.425" customWidth="1"/>
    <col min="5" max="5" width="11.425" hidden="1" customWidth="1"/>
    <col min="6" max="6" width="87.2833333333333" customWidth="1"/>
    <col min="7" max="7" width="35.5666666666667" customWidth="1"/>
    <col min="8" max="8" width="29.425" customWidth="1"/>
    <col min="9" max="9" width="26.8583333333333" customWidth="1"/>
    <col min="10" max="10" width="27.2833333333333" customWidth="1"/>
    <col min="11" max="11" width="27.425" customWidth="1"/>
    <col min="12" max="14" width="27.5666666666667" customWidth="1"/>
    <col min="15" max="15" width="26.425" customWidth="1"/>
    <col min="16" max="18" width="27.8583333333333" customWidth="1"/>
    <col min="19" max="20" width="13.8583333333333" customWidth="1"/>
    <col min="26" max="26" width="106.425" customWidth="1"/>
    <col min="30" max="31" width="20.7083333333333" customWidth="1"/>
    <col min="33" max="33" width="53" customWidth="1"/>
    <col min="34" max="34" width="20.7083333333333" customWidth="1"/>
    <col min="39" max="39" width="36.1416666666667" customWidth="1"/>
    <col min="40" max="40" width="19.2833333333333" style="2" customWidth="1"/>
    <col min="42" max="42" width="23.8583333333333" customWidth="1"/>
    <col min="43" max="43" width="16.2833333333333" customWidth="1"/>
    <col min="44" max="44" width="18.375"/>
    <col min="45" max="45" width="56.4166666666667" customWidth="1"/>
    <col min="46" max="46" width="20" customWidth="1"/>
  </cols>
  <sheetData>
    <row r="1" ht="18.75" customHeight="1" spans="10:19">
      <c r="J1" s="43"/>
      <c r="K1" s="43"/>
      <c r="L1" s="43"/>
      <c r="M1" s="43"/>
      <c r="S1" t="s">
        <v>0</v>
      </c>
    </row>
    <row r="2" ht="18.75" spans="10:13">
      <c r="J2" s="44"/>
      <c r="K2" s="44"/>
      <c r="L2" s="44"/>
      <c r="M2" s="44"/>
    </row>
    <row r="3" ht="18.75" spans="10:15">
      <c r="J3" s="45"/>
      <c r="K3" s="45"/>
      <c r="L3" s="45"/>
      <c r="M3" s="45"/>
      <c r="N3" s="46"/>
      <c r="O3" s="46"/>
    </row>
    <row r="4" ht="21.75" customHeight="1" spans="7:20">
      <c r="G4" s="3">
        <v>1</v>
      </c>
      <c r="H4" s="3">
        <v>2</v>
      </c>
      <c r="I4" s="3">
        <v>3</v>
      </c>
      <c r="J4" s="47">
        <v>4</v>
      </c>
      <c r="K4" s="47">
        <v>5</v>
      </c>
      <c r="L4" s="47">
        <v>6</v>
      </c>
      <c r="M4" s="47">
        <v>7</v>
      </c>
      <c r="N4" s="3">
        <v>8</v>
      </c>
      <c r="O4" s="3">
        <v>9</v>
      </c>
      <c r="P4" s="3">
        <v>10</v>
      </c>
      <c r="Q4" s="3">
        <v>11</v>
      </c>
      <c r="R4" s="3">
        <v>12</v>
      </c>
      <c r="S4" s="3">
        <v>13</v>
      </c>
      <c r="T4" s="3">
        <v>14</v>
      </c>
    </row>
    <row r="5" ht="28.5" customHeight="1" spans="4:46">
      <c r="D5" s="4" t="s">
        <v>1</v>
      </c>
      <c r="E5" s="5" t="s">
        <v>2</v>
      </c>
      <c r="F5" s="5"/>
      <c r="G5" s="6" t="s">
        <v>3</v>
      </c>
      <c r="H5" s="6"/>
      <c r="I5" s="48" t="s">
        <v>4</v>
      </c>
      <c r="J5" s="48"/>
      <c r="K5" s="6" t="s">
        <v>5</v>
      </c>
      <c r="L5" s="6"/>
      <c r="M5" s="6" t="s">
        <v>6</v>
      </c>
      <c r="N5" s="6"/>
      <c r="O5" s="6" t="s">
        <v>7</v>
      </c>
      <c r="P5" s="6"/>
      <c r="Q5" s="48" t="s">
        <v>8</v>
      </c>
      <c r="R5" s="48"/>
      <c r="S5" s="48"/>
      <c r="T5" s="48"/>
      <c r="Z5" s="66" t="s">
        <v>9</v>
      </c>
      <c r="AA5" s="66"/>
      <c r="AB5" s="66"/>
      <c r="AC5" s="66"/>
      <c r="AD5" s="66" t="s">
        <v>10</v>
      </c>
      <c r="AE5" s="66" t="s">
        <v>11</v>
      </c>
      <c r="AG5" s="94"/>
      <c r="AM5" s="95" t="s">
        <v>12</v>
      </c>
      <c r="AN5" s="95"/>
      <c r="AO5" s="95"/>
      <c r="AP5" s="95"/>
      <c r="AQ5" s="95"/>
      <c r="AR5" s="95"/>
      <c r="AS5" s="95"/>
      <c r="AT5" s="95"/>
    </row>
    <row r="6" ht="18.75" customHeight="1" spans="4:60">
      <c r="D6" s="7"/>
      <c r="E6" s="5"/>
      <c r="F6" s="5"/>
      <c r="G6" s="8" t="s">
        <v>13</v>
      </c>
      <c r="H6" s="8" t="s">
        <v>11</v>
      </c>
      <c r="I6" s="8" t="s">
        <v>13</v>
      </c>
      <c r="J6" s="8" t="s">
        <v>11</v>
      </c>
      <c r="K6" s="8" t="s">
        <v>13</v>
      </c>
      <c r="L6" s="8" t="s">
        <v>11</v>
      </c>
      <c r="M6" s="8" t="s">
        <v>13</v>
      </c>
      <c r="N6" s="8" t="s">
        <v>11</v>
      </c>
      <c r="O6" s="8" t="s">
        <v>13</v>
      </c>
      <c r="P6" s="8" t="s">
        <v>11</v>
      </c>
      <c r="Q6" s="8" t="s">
        <v>13</v>
      </c>
      <c r="R6" s="8" t="s">
        <v>11</v>
      </c>
      <c r="S6" s="8" t="s">
        <v>14</v>
      </c>
      <c r="T6" s="8" t="s">
        <v>15</v>
      </c>
      <c r="Z6" s="67">
        <v>1</v>
      </c>
      <c r="AA6" s="67"/>
      <c r="AB6" s="67"/>
      <c r="AC6" s="67"/>
      <c r="AD6" s="67"/>
      <c r="AE6" s="67"/>
      <c r="AF6" s="68"/>
      <c r="AG6" s="96" t="s">
        <v>16</v>
      </c>
      <c r="AH6" s="96"/>
      <c r="AM6" s="95"/>
      <c r="AN6" s="95"/>
      <c r="AO6" s="95"/>
      <c r="AP6" s="95"/>
      <c r="AQ6" s="95"/>
      <c r="AR6" s="95"/>
      <c r="AS6" s="95"/>
      <c r="AT6" s="95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</row>
    <row r="7" ht="21.75" customHeight="1" spans="4:60">
      <c r="D7" s="9" t="s">
        <v>17</v>
      </c>
      <c r="E7" s="10"/>
      <c r="F7" s="11" t="s">
        <v>18</v>
      </c>
      <c r="G7" s="12">
        <v>991000</v>
      </c>
      <c r="H7" s="12">
        <v>263000</v>
      </c>
      <c r="I7" s="12">
        <v>728000</v>
      </c>
      <c r="J7" s="22">
        <v>0</v>
      </c>
      <c r="K7" s="22" t="s">
        <v>19</v>
      </c>
      <c r="L7" s="22"/>
      <c r="M7" s="22">
        <v>778000</v>
      </c>
      <c r="N7" s="22"/>
      <c r="O7" s="22"/>
      <c r="P7" s="22"/>
      <c r="Q7" s="22">
        <v>778000</v>
      </c>
      <c r="R7" s="22"/>
      <c r="S7" s="22"/>
      <c r="T7" s="22"/>
      <c r="Z7" s="69" t="s">
        <v>20</v>
      </c>
      <c r="AA7" s="70"/>
      <c r="AB7" s="70"/>
      <c r="AC7" s="70"/>
      <c r="AD7" s="70"/>
      <c r="AE7" s="71"/>
      <c r="AF7" s="68"/>
      <c r="AG7" s="97" t="s">
        <v>21</v>
      </c>
      <c r="AH7" s="98">
        <v>1550</v>
      </c>
      <c r="AM7" s="99" t="s">
        <v>22</v>
      </c>
      <c r="AN7" s="99"/>
      <c r="AO7" s="94"/>
      <c r="AP7" s="99" t="s">
        <v>23</v>
      </c>
      <c r="AQ7" s="99"/>
      <c r="AR7" s="94"/>
      <c r="AS7" s="99" t="s">
        <v>24</v>
      </c>
      <c r="AT7" s="99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</row>
    <row r="8" ht="21.75" customHeight="1" spans="4:60">
      <c r="D8" s="9" t="s">
        <v>25</v>
      </c>
      <c r="E8" s="11"/>
      <c r="F8" s="11" t="s">
        <v>26</v>
      </c>
      <c r="G8" s="12">
        <v>31000</v>
      </c>
      <c r="H8" s="12">
        <v>0</v>
      </c>
      <c r="I8" s="22">
        <v>31000</v>
      </c>
      <c r="J8" s="22">
        <v>0</v>
      </c>
      <c r="K8" s="22" t="s">
        <v>27</v>
      </c>
      <c r="L8" s="22"/>
      <c r="M8" s="22">
        <v>61000</v>
      </c>
      <c r="N8" s="22"/>
      <c r="O8" s="22"/>
      <c r="P8" s="22"/>
      <c r="Q8" s="22">
        <v>61000</v>
      </c>
      <c r="R8" s="22"/>
      <c r="S8" s="22"/>
      <c r="T8" s="22"/>
      <c r="Z8" s="72" t="s">
        <v>28</v>
      </c>
      <c r="AA8" s="72"/>
      <c r="AB8" s="72"/>
      <c r="AC8" s="72"/>
      <c r="AD8" s="22">
        <v>1550</v>
      </c>
      <c r="AE8" s="22"/>
      <c r="AF8" s="68"/>
      <c r="AG8" s="97" t="s">
        <v>29</v>
      </c>
      <c r="AH8" s="98">
        <v>900</v>
      </c>
      <c r="AM8" s="94" t="s">
        <v>30</v>
      </c>
      <c r="AN8" s="100">
        <v>778000</v>
      </c>
      <c r="AO8" s="94"/>
      <c r="AP8" s="94" t="s">
        <v>31</v>
      </c>
      <c r="AQ8" s="115">
        <f>Q17</f>
        <v>0</v>
      </c>
      <c r="AR8" s="94"/>
      <c r="AS8" s="94" t="s">
        <v>32</v>
      </c>
      <c r="AT8" s="115">
        <v>800000</v>
      </c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</row>
    <row r="9" ht="21.75" customHeight="1" spans="4:60">
      <c r="D9" s="9" t="s">
        <v>33</v>
      </c>
      <c r="E9" s="11"/>
      <c r="F9" s="11" t="s">
        <v>34</v>
      </c>
      <c r="G9" s="12">
        <v>7000</v>
      </c>
      <c r="H9" s="12">
        <v>0</v>
      </c>
      <c r="I9" s="22">
        <v>7000</v>
      </c>
      <c r="J9" s="22">
        <v>0</v>
      </c>
      <c r="K9" s="22"/>
      <c r="L9" s="22"/>
      <c r="M9" s="22">
        <v>7000</v>
      </c>
      <c r="N9" s="22"/>
      <c r="O9" s="22"/>
      <c r="P9" s="22"/>
      <c r="Q9" s="22">
        <v>7000</v>
      </c>
      <c r="R9" s="22"/>
      <c r="S9" s="22"/>
      <c r="T9" s="22"/>
      <c r="Z9" s="72" t="s">
        <v>35</v>
      </c>
      <c r="AA9" s="72"/>
      <c r="AB9" s="72"/>
      <c r="AC9" s="72"/>
      <c r="AD9" s="22"/>
      <c r="AE9" s="22">
        <v>1550</v>
      </c>
      <c r="AF9" s="68"/>
      <c r="AG9" s="101"/>
      <c r="AH9" s="102">
        <f>SUM(AH7:AH8)</f>
        <v>2450</v>
      </c>
      <c r="AM9" s="94" t="s">
        <v>26</v>
      </c>
      <c r="AN9" s="100">
        <v>61000</v>
      </c>
      <c r="AO9" s="94"/>
      <c r="AP9" s="99" t="s">
        <v>36</v>
      </c>
      <c r="AQ9" s="116">
        <f>SUM(AQ8)</f>
        <v>0</v>
      </c>
      <c r="AR9" s="94"/>
      <c r="AS9" s="94" t="s">
        <v>37</v>
      </c>
      <c r="AT9" s="115">
        <v>80000</v>
      </c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</row>
    <row r="10" ht="21.75" customHeight="1" spans="4:60">
      <c r="D10" s="9" t="s">
        <v>38</v>
      </c>
      <c r="E10" s="11"/>
      <c r="F10" s="11" t="s">
        <v>39</v>
      </c>
      <c r="G10" s="12">
        <v>3000</v>
      </c>
      <c r="H10" s="12">
        <v>0</v>
      </c>
      <c r="I10" s="22">
        <v>3000</v>
      </c>
      <c r="J10" s="22">
        <v>0</v>
      </c>
      <c r="K10" s="22"/>
      <c r="L10" s="22"/>
      <c r="M10" s="22">
        <v>3000</v>
      </c>
      <c r="N10" s="22"/>
      <c r="O10" s="22">
        <v>3000</v>
      </c>
      <c r="P10" s="22"/>
      <c r="Q10" s="22"/>
      <c r="R10" s="22"/>
      <c r="S10" s="22"/>
      <c r="T10" s="22"/>
      <c r="Z10" s="67">
        <v>2</v>
      </c>
      <c r="AA10" s="67"/>
      <c r="AB10" s="67"/>
      <c r="AC10" s="67"/>
      <c r="AD10" s="67"/>
      <c r="AE10" s="67"/>
      <c r="AF10" s="68"/>
      <c r="AG10" s="103"/>
      <c r="AH10" s="104"/>
      <c r="AM10" s="94" t="s">
        <v>40</v>
      </c>
      <c r="AN10" s="100">
        <v>7000</v>
      </c>
      <c r="AO10" s="94"/>
      <c r="AP10" s="94"/>
      <c r="AQ10" s="94"/>
      <c r="AR10" s="94"/>
      <c r="AS10" s="94" t="s">
        <v>35</v>
      </c>
      <c r="AT10" s="117">
        <v>1550</v>
      </c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</row>
    <row r="11" ht="21.75" customHeight="1" spans="4:60">
      <c r="D11" s="9" t="s">
        <v>41</v>
      </c>
      <c r="E11" s="11"/>
      <c r="F11" s="11" t="s">
        <v>42</v>
      </c>
      <c r="G11" s="12">
        <v>100000</v>
      </c>
      <c r="H11" s="12">
        <v>0</v>
      </c>
      <c r="I11" s="22">
        <v>100000</v>
      </c>
      <c r="J11" s="22">
        <v>0</v>
      </c>
      <c r="K11" s="22"/>
      <c r="L11" s="22"/>
      <c r="M11" s="22">
        <v>100000</v>
      </c>
      <c r="N11" s="22"/>
      <c r="O11" s="22"/>
      <c r="P11" s="22"/>
      <c r="Q11" s="22">
        <v>100000</v>
      </c>
      <c r="R11" s="22"/>
      <c r="S11" s="22"/>
      <c r="T11" s="22"/>
      <c r="Z11" s="73" t="s">
        <v>43</v>
      </c>
      <c r="AA11" s="73"/>
      <c r="AB11" s="73"/>
      <c r="AC11" s="73"/>
      <c r="AD11" s="73"/>
      <c r="AE11" s="73"/>
      <c r="AF11" s="68"/>
      <c r="AG11" s="68"/>
      <c r="AH11" s="105"/>
      <c r="AM11" s="94" t="s">
        <v>42</v>
      </c>
      <c r="AN11" s="100">
        <v>100000</v>
      </c>
      <c r="AO11" s="94"/>
      <c r="AP11" s="94"/>
      <c r="AQ11" s="94"/>
      <c r="AR11" s="94"/>
      <c r="AS11" s="118" t="s">
        <v>44</v>
      </c>
      <c r="AT11" s="117">
        <v>900</v>
      </c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</row>
    <row r="12" ht="21.75" customHeight="1" spans="4:60">
      <c r="D12" s="9" t="s">
        <v>45</v>
      </c>
      <c r="E12" s="11"/>
      <c r="F12" s="11" t="s">
        <v>46</v>
      </c>
      <c r="G12" s="12">
        <v>97000</v>
      </c>
      <c r="H12" s="12">
        <v>47000</v>
      </c>
      <c r="I12" s="22">
        <v>50000</v>
      </c>
      <c r="J12" s="22">
        <v>0</v>
      </c>
      <c r="K12" s="22"/>
      <c r="L12" s="22" t="s">
        <v>19</v>
      </c>
      <c r="M12" s="22">
        <v>0</v>
      </c>
      <c r="N12" s="22"/>
      <c r="O12" s="22"/>
      <c r="P12" s="22"/>
      <c r="Q12" s="22">
        <v>0</v>
      </c>
      <c r="R12" s="22"/>
      <c r="S12" s="22"/>
      <c r="T12" s="22"/>
      <c r="Z12" s="72" t="s">
        <v>47</v>
      </c>
      <c r="AA12" s="72"/>
      <c r="AB12" s="72"/>
      <c r="AC12" s="72"/>
      <c r="AD12" s="22">
        <v>50000</v>
      </c>
      <c r="AE12" s="22"/>
      <c r="AF12" s="68"/>
      <c r="AG12" s="68"/>
      <c r="AH12" s="105"/>
      <c r="AM12" s="94" t="s">
        <v>48</v>
      </c>
      <c r="AN12" s="100">
        <v>2100</v>
      </c>
      <c r="AO12" s="94"/>
      <c r="AP12" s="94"/>
      <c r="AQ12" s="94"/>
      <c r="AR12" s="94"/>
      <c r="AS12" s="94" t="s">
        <v>49</v>
      </c>
      <c r="AT12" s="115">
        <v>96650</v>
      </c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</row>
    <row r="13" ht="21.75" customHeight="1" spans="4:60">
      <c r="D13" s="9" t="s">
        <v>50</v>
      </c>
      <c r="E13" s="11"/>
      <c r="F13" s="11" t="s">
        <v>51</v>
      </c>
      <c r="G13" s="12">
        <v>17000</v>
      </c>
      <c r="H13" s="12">
        <v>0</v>
      </c>
      <c r="I13" s="22">
        <v>17000</v>
      </c>
      <c r="J13" s="22">
        <v>0</v>
      </c>
      <c r="K13" s="22"/>
      <c r="L13" s="22"/>
      <c r="M13" s="22">
        <v>17000</v>
      </c>
      <c r="N13" s="22"/>
      <c r="O13" s="22">
        <v>17000</v>
      </c>
      <c r="P13" s="22"/>
      <c r="Q13" s="22"/>
      <c r="R13" s="22"/>
      <c r="S13" s="22"/>
      <c r="T13" s="22"/>
      <c r="Z13" s="72" t="s">
        <v>46</v>
      </c>
      <c r="AA13" s="72"/>
      <c r="AB13" s="72"/>
      <c r="AC13" s="72"/>
      <c r="AD13" s="22"/>
      <c r="AE13" s="22">
        <v>50000</v>
      </c>
      <c r="AF13" s="68"/>
      <c r="AG13" s="68"/>
      <c r="AH13" s="105"/>
      <c r="AM13" s="94" t="s">
        <v>52</v>
      </c>
      <c r="AN13" s="106">
        <v>7000</v>
      </c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</row>
    <row r="14" ht="21.75" customHeight="1" spans="4:60">
      <c r="D14" s="9" t="s">
        <v>53</v>
      </c>
      <c r="E14" s="11"/>
      <c r="F14" s="11" t="s">
        <v>54</v>
      </c>
      <c r="G14" s="12">
        <v>20000</v>
      </c>
      <c r="H14" s="12">
        <v>0</v>
      </c>
      <c r="I14" s="22">
        <v>20000</v>
      </c>
      <c r="J14" s="22">
        <v>0</v>
      </c>
      <c r="K14" s="22"/>
      <c r="L14" s="22"/>
      <c r="M14" s="22">
        <v>20000</v>
      </c>
      <c r="N14" s="22"/>
      <c r="O14" s="22">
        <v>20000</v>
      </c>
      <c r="P14" s="22"/>
      <c r="Q14" s="22"/>
      <c r="R14" s="22"/>
      <c r="S14" s="22"/>
      <c r="T14" s="22"/>
      <c r="Z14" s="67">
        <v>3</v>
      </c>
      <c r="AA14" s="67"/>
      <c r="AB14" s="67"/>
      <c r="AC14" s="67"/>
      <c r="AD14" s="67"/>
      <c r="AE14" s="67"/>
      <c r="AF14" s="68"/>
      <c r="AG14" s="68"/>
      <c r="AH14" s="105"/>
      <c r="AM14" s="94" t="s">
        <v>29</v>
      </c>
      <c r="AN14" s="106">
        <v>6000</v>
      </c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</row>
    <row r="15" ht="21.75" customHeight="1" spans="4:60">
      <c r="D15" s="9" t="s">
        <v>55</v>
      </c>
      <c r="E15" s="11"/>
      <c r="F15" s="11" t="s">
        <v>56</v>
      </c>
      <c r="G15" s="12">
        <v>45000</v>
      </c>
      <c r="H15" s="12">
        <v>0</v>
      </c>
      <c r="I15" s="22">
        <v>45000</v>
      </c>
      <c r="J15" s="22">
        <v>0</v>
      </c>
      <c r="K15" s="22"/>
      <c r="L15" s="22"/>
      <c r="M15" s="22">
        <v>45000</v>
      </c>
      <c r="N15" s="22"/>
      <c r="O15" s="22">
        <v>45000</v>
      </c>
      <c r="P15" s="22"/>
      <c r="Q15" s="22"/>
      <c r="R15" s="22"/>
      <c r="S15" s="22"/>
      <c r="T15" s="22"/>
      <c r="Z15" s="74" t="s">
        <v>57</v>
      </c>
      <c r="AA15" s="74"/>
      <c r="AB15" s="74"/>
      <c r="AC15" s="74"/>
      <c r="AD15" s="74"/>
      <c r="AE15" s="74"/>
      <c r="AF15" s="68"/>
      <c r="AG15" s="68"/>
      <c r="AH15" s="105"/>
      <c r="AM15" s="107" t="s">
        <v>58</v>
      </c>
      <c r="AN15" s="106">
        <v>18000</v>
      </c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</row>
    <row r="16" ht="21.75" customHeight="1" spans="4:60">
      <c r="D16" s="9" t="s">
        <v>59</v>
      </c>
      <c r="E16" s="11"/>
      <c r="F16" s="11" t="s">
        <v>60</v>
      </c>
      <c r="G16" s="13">
        <v>0</v>
      </c>
      <c r="H16" s="13">
        <v>800000</v>
      </c>
      <c r="I16" s="22"/>
      <c r="J16" s="22">
        <v>800000</v>
      </c>
      <c r="K16" s="22"/>
      <c r="L16" s="22"/>
      <c r="M16" s="22"/>
      <c r="N16" s="22">
        <v>800000</v>
      </c>
      <c r="O16" s="22"/>
      <c r="P16" s="22"/>
      <c r="Q16" s="22"/>
      <c r="R16" s="22">
        <v>800000</v>
      </c>
      <c r="S16" s="22"/>
      <c r="T16" s="22"/>
      <c r="Z16" s="72" t="s">
        <v>26</v>
      </c>
      <c r="AA16" s="72"/>
      <c r="AB16" s="72"/>
      <c r="AC16" s="72"/>
      <c r="AD16" s="22">
        <v>30000</v>
      </c>
      <c r="AE16" s="22"/>
      <c r="AF16" s="68"/>
      <c r="AG16" s="68"/>
      <c r="AH16" s="105"/>
      <c r="AM16" s="94"/>
      <c r="AN16" s="108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</row>
    <row r="17" ht="21.75" customHeight="1" spans="4:60">
      <c r="D17" s="9" t="s">
        <v>61</v>
      </c>
      <c r="E17" s="11"/>
      <c r="F17" s="11" t="s">
        <v>62</v>
      </c>
      <c r="G17" s="13">
        <v>25000</v>
      </c>
      <c r="H17" s="13">
        <v>0</v>
      </c>
      <c r="I17" s="22">
        <v>25000</v>
      </c>
      <c r="J17" s="22">
        <v>0</v>
      </c>
      <c r="K17" s="22"/>
      <c r="L17" s="22"/>
      <c r="M17" s="22">
        <v>25000</v>
      </c>
      <c r="N17" s="22"/>
      <c r="O17" s="22">
        <v>25000</v>
      </c>
      <c r="P17" s="22"/>
      <c r="Q17" s="22"/>
      <c r="R17" s="22"/>
      <c r="S17" s="22"/>
      <c r="T17" s="22"/>
      <c r="Z17" s="72" t="s">
        <v>63</v>
      </c>
      <c r="AA17" s="72"/>
      <c r="AB17" s="72"/>
      <c r="AC17" s="72"/>
      <c r="AD17" s="22"/>
      <c r="AE17" s="22">
        <v>30000</v>
      </c>
      <c r="AF17" s="68"/>
      <c r="AG17" s="68"/>
      <c r="AH17" s="105"/>
      <c r="AM17" s="109" t="s">
        <v>64</v>
      </c>
      <c r="AN17" s="110">
        <f>SUM(AN8:AN16)</f>
        <v>979100</v>
      </c>
      <c r="AO17" s="119"/>
      <c r="AP17" s="109" t="s">
        <v>65</v>
      </c>
      <c r="AQ17" s="120">
        <v>0</v>
      </c>
      <c r="AR17" s="121"/>
      <c r="AS17" s="121" t="s">
        <v>66</v>
      </c>
      <c r="AT17" s="122">
        <f>SUM(AT8:AT16)</f>
        <v>979100</v>
      </c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</row>
    <row r="18" ht="21.75" customHeight="1" spans="4:60">
      <c r="D18" s="9" t="s">
        <v>67</v>
      </c>
      <c r="E18" s="11"/>
      <c r="F18" s="11" t="s">
        <v>48</v>
      </c>
      <c r="G18" s="13">
        <v>3000</v>
      </c>
      <c r="H18" s="13">
        <v>0</v>
      </c>
      <c r="I18" s="22">
        <v>3000</v>
      </c>
      <c r="J18" s="22">
        <v>0</v>
      </c>
      <c r="K18" s="22"/>
      <c r="L18" s="22" t="s">
        <v>68</v>
      </c>
      <c r="M18" s="22">
        <v>2100</v>
      </c>
      <c r="N18" s="22"/>
      <c r="O18" s="22"/>
      <c r="P18" s="22"/>
      <c r="Q18" s="22">
        <v>2100</v>
      </c>
      <c r="R18" s="22"/>
      <c r="S18" s="22"/>
      <c r="T18" s="22"/>
      <c r="Z18" s="67">
        <v>4</v>
      </c>
      <c r="AA18" s="67"/>
      <c r="AB18" s="67"/>
      <c r="AC18" s="67"/>
      <c r="AD18" s="67"/>
      <c r="AE18" s="67"/>
      <c r="AF18" s="68"/>
      <c r="AG18" s="68"/>
      <c r="AH18" s="105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</row>
    <row r="19" ht="21.75" customHeight="1" spans="4:60">
      <c r="D19" s="9" t="s">
        <v>69</v>
      </c>
      <c r="E19" s="11"/>
      <c r="F19" s="11" t="s">
        <v>63</v>
      </c>
      <c r="G19" s="13">
        <v>7000</v>
      </c>
      <c r="H19" s="13">
        <v>57000</v>
      </c>
      <c r="I19" s="22"/>
      <c r="J19" s="22">
        <v>50000</v>
      </c>
      <c r="K19" s="22"/>
      <c r="L19" s="22" t="s">
        <v>27</v>
      </c>
      <c r="M19" s="22"/>
      <c r="N19" s="22">
        <v>80000</v>
      </c>
      <c r="O19" s="22"/>
      <c r="P19" s="22"/>
      <c r="Q19" s="22"/>
      <c r="R19" s="22">
        <v>80000</v>
      </c>
      <c r="S19" s="22"/>
      <c r="T19" s="22"/>
      <c r="Z19" s="73" t="s">
        <v>70</v>
      </c>
      <c r="AA19" s="73"/>
      <c r="AB19" s="73"/>
      <c r="AC19" s="73"/>
      <c r="AD19" s="73"/>
      <c r="AE19" s="73"/>
      <c r="AF19" s="68"/>
      <c r="AG19" s="68"/>
      <c r="AH19" s="105"/>
      <c r="AM19" s="111" t="s">
        <v>71</v>
      </c>
      <c r="AN19" s="111"/>
      <c r="AO19" s="111"/>
      <c r="AP19" s="111"/>
      <c r="AQ19" s="111"/>
      <c r="AR19" s="111" t="s">
        <v>72</v>
      </c>
      <c r="AS19" s="111"/>
      <c r="AT19" s="123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</row>
    <row r="20" s="1" customFormat="1" ht="21.75" customHeight="1" spans="4:60">
      <c r="D20" s="9" t="s">
        <v>73</v>
      </c>
      <c r="E20" s="14"/>
      <c r="F20" s="14" t="s">
        <v>74</v>
      </c>
      <c r="G20" s="13">
        <v>0</v>
      </c>
      <c r="H20" s="13">
        <v>241000</v>
      </c>
      <c r="I20" s="49"/>
      <c r="J20" s="14">
        <v>241000</v>
      </c>
      <c r="K20" s="14"/>
      <c r="L20" s="14"/>
      <c r="M20" s="14"/>
      <c r="N20" s="14">
        <v>241000</v>
      </c>
      <c r="O20" s="14"/>
      <c r="P20" s="14">
        <v>241000</v>
      </c>
      <c r="Q20" s="14"/>
      <c r="R20" s="14"/>
      <c r="S20" s="61"/>
      <c r="T20" s="61"/>
      <c r="Z20" s="75" t="s">
        <v>75</v>
      </c>
      <c r="AA20" s="76"/>
      <c r="AB20" s="76"/>
      <c r="AC20" s="77"/>
      <c r="AD20" s="78">
        <v>12000</v>
      </c>
      <c r="AE20" s="78"/>
      <c r="AF20" s="79"/>
      <c r="AG20" s="79"/>
      <c r="AH20" s="112"/>
      <c r="AM20" s="113"/>
      <c r="AN20" s="113"/>
      <c r="AO20" s="113"/>
      <c r="AP20" s="113"/>
      <c r="AQ20" s="113"/>
      <c r="AR20" s="113"/>
      <c r="AS20" s="113"/>
      <c r="AT20" s="113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</row>
    <row r="21" s="1" customFormat="1" ht="21.75" customHeight="1" spans="4:60">
      <c r="D21" s="9" t="s">
        <v>76</v>
      </c>
      <c r="E21" s="14"/>
      <c r="F21" s="14" t="s">
        <v>77</v>
      </c>
      <c r="G21" s="13">
        <v>19000</v>
      </c>
      <c r="H21" s="13">
        <v>0</v>
      </c>
      <c r="I21" s="50">
        <v>19000</v>
      </c>
      <c r="J21" s="14">
        <v>0</v>
      </c>
      <c r="K21" s="14"/>
      <c r="L21" s="14"/>
      <c r="M21" s="14">
        <v>19000</v>
      </c>
      <c r="N21" s="14"/>
      <c r="O21" s="14">
        <v>19000</v>
      </c>
      <c r="P21" s="14"/>
      <c r="Q21" s="14"/>
      <c r="R21" s="14"/>
      <c r="S21" s="61"/>
      <c r="T21" s="61"/>
      <c r="Z21" s="75" t="s">
        <v>58</v>
      </c>
      <c r="AA21" s="76"/>
      <c r="AB21" s="76"/>
      <c r="AC21" s="77"/>
      <c r="AD21" s="78"/>
      <c r="AE21" s="78">
        <v>12000</v>
      </c>
      <c r="AF21" s="79"/>
      <c r="AG21" s="79"/>
      <c r="AH21" s="112"/>
      <c r="AM21" s="113"/>
      <c r="AN21" s="113"/>
      <c r="AO21" s="113"/>
      <c r="AP21" s="125" t="s">
        <v>78</v>
      </c>
      <c r="AQ21" s="125"/>
      <c r="AR21" s="126">
        <f>+AN17+AT17</f>
        <v>1958200</v>
      </c>
      <c r="AS21" s="113"/>
      <c r="AT21" s="113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</row>
    <row r="22" s="1" customFormat="1" ht="21.75" customHeight="1" spans="4:60">
      <c r="D22" s="9" t="s">
        <v>79</v>
      </c>
      <c r="E22" s="14"/>
      <c r="F22" s="14" t="s">
        <v>52</v>
      </c>
      <c r="G22" s="13">
        <v>50000</v>
      </c>
      <c r="H22" s="13">
        <v>43000</v>
      </c>
      <c r="I22" s="50">
        <v>7000</v>
      </c>
      <c r="J22" s="14">
        <v>0</v>
      </c>
      <c r="K22" s="14"/>
      <c r="L22" s="14"/>
      <c r="M22" s="14">
        <v>7000</v>
      </c>
      <c r="N22" s="14"/>
      <c r="O22" s="14"/>
      <c r="P22" s="14"/>
      <c r="Q22" s="62">
        <v>7000</v>
      </c>
      <c r="R22" s="14"/>
      <c r="S22" s="61"/>
      <c r="T22" s="61"/>
      <c r="Z22" s="80">
        <v>5</v>
      </c>
      <c r="AA22" s="81"/>
      <c r="AB22" s="81"/>
      <c r="AC22" s="81"/>
      <c r="AD22" s="81"/>
      <c r="AE22" s="82"/>
      <c r="AF22" s="79"/>
      <c r="AG22" s="79"/>
      <c r="AH22" s="112"/>
      <c r="AM22" s="113"/>
      <c r="AN22" s="113"/>
      <c r="AO22" s="113"/>
      <c r="AP22" s="113"/>
      <c r="AQ22" s="113"/>
      <c r="AR22" s="113"/>
      <c r="AS22" s="113"/>
      <c r="AT22" s="113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</row>
    <row r="23" s="1" customFormat="1" ht="21.75" customHeight="1" spans="4:60">
      <c r="D23" s="9" t="s">
        <v>80</v>
      </c>
      <c r="E23" s="14"/>
      <c r="F23" s="14" t="s">
        <v>29</v>
      </c>
      <c r="G23" s="13">
        <v>6000</v>
      </c>
      <c r="H23" s="13">
        <v>0</v>
      </c>
      <c r="I23" s="50">
        <v>6000</v>
      </c>
      <c r="J23" s="14">
        <v>0</v>
      </c>
      <c r="K23" s="14"/>
      <c r="L23" s="14"/>
      <c r="M23" s="14">
        <v>6000</v>
      </c>
      <c r="N23" s="14"/>
      <c r="O23" s="14"/>
      <c r="P23" s="14"/>
      <c r="Q23" s="62">
        <v>6000</v>
      </c>
      <c r="R23" s="14"/>
      <c r="S23" s="61"/>
      <c r="T23" s="61"/>
      <c r="Z23" s="83" t="s">
        <v>81</v>
      </c>
      <c r="AA23" s="84"/>
      <c r="AB23" s="84"/>
      <c r="AC23" s="84"/>
      <c r="AD23" s="84"/>
      <c r="AE23" s="85"/>
      <c r="AF23" s="79"/>
      <c r="AG23" s="79"/>
      <c r="AH23" s="112"/>
      <c r="AM23" s="113"/>
      <c r="AN23" s="113"/>
      <c r="AO23" s="113"/>
      <c r="AP23" s="113"/>
      <c r="AQ23" s="113"/>
      <c r="AR23" s="113"/>
      <c r="AS23" s="113"/>
      <c r="AT23" s="113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</row>
    <row r="24" s="1" customFormat="1" ht="21.75" customHeight="1" spans="4:60">
      <c r="D24" s="9" t="s">
        <v>82</v>
      </c>
      <c r="E24" s="14"/>
      <c r="F24" s="14" t="s">
        <v>58</v>
      </c>
      <c r="G24" s="13">
        <v>30000</v>
      </c>
      <c r="H24" s="13">
        <v>0</v>
      </c>
      <c r="I24" s="50">
        <v>30000</v>
      </c>
      <c r="J24" s="14">
        <v>0</v>
      </c>
      <c r="K24" s="14"/>
      <c r="L24" s="14" t="s">
        <v>83</v>
      </c>
      <c r="M24" s="14">
        <v>18000</v>
      </c>
      <c r="N24" s="14"/>
      <c r="O24" s="14"/>
      <c r="P24" s="14"/>
      <c r="Q24" s="62">
        <v>18000</v>
      </c>
      <c r="R24" s="14"/>
      <c r="S24" s="61"/>
      <c r="T24" s="61"/>
      <c r="Z24" s="75" t="s">
        <v>84</v>
      </c>
      <c r="AA24" s="76"/>
      <c r="AB24" s="76"/>
      <c r="AC24" s="77"/>
      <c r="AD24" s="78">
        <v>900</v>
      </c>
      <c r="AE24" s="78"/>
      <c r="AF24" s="79"/>
      <c r="AG24" s="79"/>
      <c r="AH24" s="112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</row>
    <row r="25" ht="21.75" customHeight="1" spans="4:60">
      <c r="D25" s="15"/>
      <c r="E25" s="16"/>
      <c r="F25" s="17" t="s">
        <v>85</v>
      </c>
      <c r="G25" s="18">
        <f>SUM(G7:G24)</f>
        <v>1451000</v>
      </c>
      <c r="H25" s="18">
        <f>SUM(H7:H24)</f>
        <v>1451000</v>
      </c>
      <c r="I25" s="51">
        <f>SUM(I7:I24)</f>
        <v>1091000</v>
      </c>
      <c r="J25" s="52">
        <f>SUM(J7:J24)</f>
        <v>1091000</v>
      </c>
      <c r="K25" s="53"/>
      <c r="L25" s="53"/>
      <c r="M25" s="53"/>
      <c r="N25" s="53"/>
      <c r="O25" s="53"/>
      <c r="P25" s="53"/>
      <c r="Q25" s="53"/>
      <c r="R25" s="53"/>
      <c r="S25" s="31"/>
      <c r="T25" s="31"/>
      <c r="Z25" s="72" t="s">
        <v>86</v>
      </c>
      <c r="AA25" s="72"/>
      <c r="AB25" s="72"/>
      <c r="AC25" s="72"/>
      <c r="AD25" s="86"/>
      <c r="AE25" s="86">
        <v>900</v>
      </c>
      <c r="AF25" s="68"/>
      <c r="AG25" s="68"/>
      <c r="AH25" s="105"/>
      <c r="AM25" s="95" t="s">
        <v>87</v>
      </c>
      <c r="AN25" s="95"/>
      <c r="AO25" s="95"/>
      <c r="AP25" s="95"/>
      <c r="AQ25" s="95"/>
      <c r="AR25" s="95"/>
      <c r="AS25" s="95"/>
      <c r="AT25" s="95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</row>
    <row r="26" ht="21.75" customHeight="1" spans="4:60">
      <c r="D26" s="9" t="s">
        <v>88</v>
      </c>
      <c r="E26" s="14"/>
      <c r="F26" s="19" t="s">
        <v>28</v>
      </c>
      <c r="G26" s="19"/>
      <c r="H26" s="19"/>
      <c r="I26" s="19"/>
      <c r="J26" s="54"/>
      <c r="K26" s="55" t="s">
        <v>89</v>
      </c>
      <c r="L26" s="14"/>
      <c r="M26" s="14">
        <v>1550</v>
      </c>
      <c r="N26" s="14"/>
      <c r="O26" s="14">
        <v>1550</v>
      </c>
      <c r="P26" s="14"/>
      <c r="Q26" s="14"/>
      <c r="R26" s="14"/>
      <c r="S26" s="61"/>
      <c r="T26" s="61"/>
      <c r="Z26" s="80">
        <v>6</v>
      </c>
      <c r="AA26" s="81"/>
      <c r="AB26" s="81"/>
      <c r="AC26" s="81"/>
      <c r="AD26" s="81"/>
      <c r="AE26" s="82"/>
      <c r="AF26" s="68"/>
      <c r="AG26" s="68"/>
      <c r="AH26" s="105"/>
      <c r="AM26" s="95"/>
      <c r="AN26" s="95"/>
      <c r="AO26" s="95"/>
      <c r="AP26" s="95"/>
      <c r="AQ26" s="95"/>
      <c r="AR26" s="95"/>
      <c r="AS26" s="95"/>
      <c r="AT26" s="95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</row>
    <row r="27" ht="21.75" customHeight="1" spans="4:60">
      <c r="D27" s="9" t="s">
        <v>90</v>
      </c>
      <c r="E27" s="14"/>
      <c r="F27" s="19" t="s">
        <v>35</v>
      </c>
      <c r="G27" s="19"/>
      <c r="H27" s="19"/>
      <c r="I27" s="19"/>
      <c r="J27" s="54"/>
      <c r="K27" s="14"/>
      <c r="L27" s="55" t="s">
        <v>89</v>
      </c>
      <c r="M27" s="14"/>
      <c r="N27" s="14">
        <v>1550</v>
      </c>
      <c r="O27" s="14"/>
      <c r="P27" s="14"/>
      <c r="Q27" s="14"/>
      <c r="R27" s="14">
        <v>1550</v>
      </c>
      <c r="S27" s="61"/>
      <c r="T27" s="61"/>
      <c r="Z27" s="83" t="s">
        <v>91</v>
      </c>
      <c r="AA27" s="84"/>
      <c r="AB27" s="84"/>
      <c r="AC27" s="84"/>
      <c r="AD27" s="84"/>
      <c r="AE27" s="85"/>
      <c r="AF27" s="68"/>
      <c r="AG27" s="68"/>
      <c r="AH27" s="105"/>
      <c r="AM27" s="95"/>
      <c r="AN27" s="95"/>
      <c r="AO27" s="95"/>
      <c r="AP27" s="95"/>
      <c r="AQ27" s="95"/>
      <c r="AR27" s="95"/>
      <c r="AS27" s="95"/>
      <c r="AT27" s="95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</row>
    <row r="28" ht="21.75" customHeight="1" spans="4:60">
      <c r="D28" s="9" t="s">
        <v>92</v>
      </c>
      <c r="E28" s="14"/>
      <c r="F28" s="20" t="s">
        <v>75</v>
      </c>
      <c r="G28" s="21"/>
      <c r="H28" s="21"/>
      <c r="I28" s="49"/>
      <c r="J28" s="54"/>
      <c r="K28" s="14" t="s">
        <v>83</v>
      </c>
      <c r="L28" s="14"/>
      <c r="M28" s="14">
        <v>12000</v>
      </c>
      <c r="N28" s="14"/>
      <c r="O28" s="14">
        <v>12000</v>
      </c>
      <c r="P28" s="14"/>
      <c r="Q28" s="14"/>
      <c r="R28" s="14"/>
      <c r="S28" s="61"/>
      <c r="T28" s="61"/>
      <c r="Z28" s="87" t="s">
        <v>93</v>
      </c>
      <c r="AA28" s="88"/>
      <c r="AB28" s="88"/>
      <c r="AC28" s="88"/>
      <c r="AD28" s="89">
        <v>900</v>
      </c>
      <c r="AE28" s="89"/>
      <c r="AF28" s="68"/>
      <c r="AG28" s="68"/>
      <c r="AH28" s="105"/>
      <c r="AM28" s="95"/>
      <c r="AN28" s="95"/>
      <c r="AO28" s="95"/>
      <c r="AP28" s="95"/>
      <c r="AQ28" s="95"/>
      <c r="AR28" s="95"/>
      <c r="AS28" s="95"/>
      <c r="AT28" s="95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</row>
    <row r="29" ht="21.75" customHeight="1" spans="4:60">
      <c r="D29" s="9" t="s">
        <v>94</v>
      </c>
      <c r="E29" s="11" t="s">
        <v>95</v>
      </c>
      <c r="F29" s="11" t="s">
        <v>84</v>
      </c>
      <c r="G29" s="22"/>
      <c r="H29" s="22"/>
      <c r="I29" s="22"/>
      <c r="J29" s="56"/>
      <c r="K29" s="22" t="s">
        <v>96</v>
      </c>
      <c r="L29" s="22"/>
      <c r="M29" s="56">
        <v>900</v>
      </c>
      <c r="N29" s="56"/>
      <c r="O29" s="11">
        <v>900</v>
      </c>
      <c r="P29" s="11"/>
      <c r="Q29" s="11"/>
      <c r="R29" s="11"/>
      <c r="S29" s="63"/>
      <c r="T29" s="63"/>
      <c r="Z29" s="90" t="s">
        <v>48</v>
      </c>
      <c r="AA29" s="91"/>
      <c r="AB29" s="91"/>
      <c r="AC29" s="91"/>
      <c r="AD29" s="92"/>
      <c r="AE29" s="92">
        <v>900</v>
      </c>
      <c r="AF29" s="68"/>
      <c r="AG29" s="68"/>
      <c r="AH29" s="105"/>
      <c r="AM29" s="95"/>
      <c r="AN29" s="95"/>
      <c r="AO29" s="95"/>
      <c r="AP29" s="95"/>
      <c r="AQ29" s="95"/>
      <c r="AR29" s="95"/>
      <c r="AS29" s="95"/>
      <c r="AT29" s="95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</row>
    <row r="30" ht="21.75" customHeight="1" spans="4:60">
      <c r="D30" s="9" t="s">
        <v>97</v>
      </c>
      <c r="E30" s="11" t="s">
        <v>98</v>
      </c>
      <c r="F30" s="11" t="s">
        <v>86</v>
      </c>
      <c r="G30" s="22"/>
      <c r="H30" s="22"/>
      <c r="I30" s="22"/>
      <c r="J30" s="56"/>
      <c r="K30" s="22"/>
      <c r="L30" s="22" t="s">
        <v>96</v>
      </c>
      <c r="M30" s="56"/>
      <c r="N30" s="56">
        <v>900</v>
      </c>
      <c r="O30" s="11"/>
      <c r="P30" s="11"/>
      <c r="Q30" s="11"/>
      <c r="R30" s="11">
        <v>900</v>
      </c>
      <c r="S30" s="63"/>
      <c r="T30" s="63"/>
      <c r="Z30" s="67" t="s">
        <v>99</v>
      </c>
      <c r="AA30" s="67"/>
      <c r="AB30" s="67"/>
      <c r="AC30" s="67"/>
      <c r="AD30" s="93">
        <f>SUM(AD8:AD29)</f>
        <v>95350</v>
      </c>
      <c r="AE30" s="93">
        <f>SUM(AE8:AE29)</f>
        <v>95350</v>
      </c>
      <c r="AF30" s="68"/>
      <c r="AG30" s="68"/>
      <c r="AH30" s="105"/>
      <c r="AM30" s="94"/>
      <c r="AN30" s="108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</row>
    <row r="31" ht="21.75" customHeight="1" spans="4:60">
      <c r="D31" s="9" t="s">
        <v>100</v>
      </c>
      <c r="E31" s="23" t="s">
        <v>101</v>
      </c>
      <c r="F31" s="11" t="s">
        <v>93</v>
      </c>
      <c r="G31" s="22"/>
      <c r="H31" s="22"/>
      <c r="I31" s="22"/>
      <c r="J31" s="56"/>
      <c r="K31" s="22" t="s">
        <v>68</v>
      </c>
      <c r="L31" s="22"/>
      <c r="M31" s="56">
        <v>900</v>
      </c>
      <c r="N31" s="56"/>
      <c r="O31" s="11">
        <v>900</v>
      </c>
      <c r="P31" s="11"/>
      <c r="Q31" s="11"/>
      <c r="R31" s="11"/>
      <c r="S31" s="63"/>
      <c r="T31" s="63"/>
      <c r="AF31" s="68"/>
      <c r="AG31" s="68"/>
      <c r="AH31" s="68"/>
      <c r="AM31" s="114" t="s">
        <v>102</v>
      </c>
      <c r="AN31" s="114"/>
      <c r="AO31" s="114"/>
      <c r="AP31" s="114"/>
      <c r="AQ31" s="127">
        <v>0</v>
      </c>
      <c r="AR31" s="114" t="s">
        <v>103</v>
      </c>
      <c r="AS31" s="114"/>
      <c r="AT31" s="128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</row>
    <row r="32" ht="21.75" customHeight="1" spans="4:20">
      <c r="D32" s="24"/>
      <c r="E32" s="25"/>
      <c r="F32" s="26" t="s">
        <v>104</v>
      </c>
      <c r="G32" s="27"/>
      <c r="H32" s="27"/>
      <c r="I32" s="27"/>
      <c r="J32" s="57"/>
      <c r="K32" s="51">
        <v>95350</v>
      </c>
      <c r="L32" s="51">
        <v>95350</v>
      </c>
      <c r="M32" s="57"/>
      <c r="N32" s="57"/>
      <c r="O32" s="53"/>
      <c r="P32" s="53"/>
      <c r="Q32" s="53"/>
      <c r="R32" s="53"/>
      <c r="S32" s="31"/>
      <c r="T32" s="31"/>
    </row>
    <row r="33" ht="21.75" customHeight="1" spans="4:20">
      <c r="D33" s="28"/>
      <c r="E33" s="29"/>
      <c r="F33" s="30" t="s">
        <v>105</v>
      </c>
      <c r="G33" s="31"/>
      <c r="H33" s="31"/>
      <c r="I33" s="31"/>
      <c r="J33" s="58"/>
      <c r="K33" s="58"/>
      <c r="L33" s="58"/>
      <c r="M33" s="52">
        <f>SUM(M7:M32)</f>
        <v>1123450</v>
      </c>
      <c r="N33" s="52">
        <f>SUM(N7:N32)</f>
        <v>1123450</v>
      </c>
      <c r="O33" s="31"/>
      <c r="P33" s="31"/>
      <c r="Q33" s="31"/>
      <c r="R33" s="31"/>
      <c r="S33" s="31"/>
      <c r="T33" s="31"/>
    </row>
    <row r="34" ht="21.75" customHeight="1" spans="4:20">
      <c r="D34" s="15"/>
      <c r="E34" s="31"/>
      <c r="F34" s="32" t="s">
        <v>106</v>
      </c>
      <c r="G34" s="31"/>
      <c r="H34" s="31"/>
      <c r="I34" s="31"/>
      <c r="J34" s="58"/>
      <c r="K34" s="58"/>
      <c r="L34" s="58"/>
      <c r="M34" s="31"/>
      <c r="N34" s="31"/>
      <c r="O34" s="52">
        <f>SUM(O9:O33)</f>
        <v>144350</v>
      </c>
      <c r="P34" s="52">
        <v>241000</v>
      </c>
      <c r="Q34" s="31"/>
      <c r="R34" s="31"/>
      <c r="S34" s="31"/>
      <c r="T34" s="31"/>
    </row>
    <row r="35" ht="21.75" customHeight="1" spans="4:20">
      <c r="D35" s="33" t="s">
        <v>107</v>
      </c>
      <c r="E35" s="34"/>
      <c r="F35" s="35" t="s">
        <v>108</v>
      </c>
      <c r="G35" s="31"/>
      <c r="H35" s="31"/>
      <c r="I35" s="31"/>
      <c r="J35" s="31"/>
      <c r="K35" s="31"/>
      <c r="L35" s="31"/>
      <c r="M35" s="31"/>
      <c r="N35" s="31"/>
      <c r="O35" s="52">
        <f>+P34-O34</f>
        <v>96650</v>
      </c>
      <c r="P35" s="59">
        <f>+O35+O34</f>
        <v>241000</v>
      </c>
      <c r="Q35" s="31"/>
      <c r="R35" s="53">
        <v>96650</v>
      </c>
      <c r="S35" s="31"/>
      <c r="T35" s="31"/>
    </row>
    <row r="36" ht="21.75" customHeight="1" spans="4:20">
      <c r="D36" s="36"/>
      <c r="E36" s="36"/>
      <c r="F36" s="37" t="s">
        <v>109</v>
      </c>
      <c r="G36" s="38"/>
      <c r="H36" s="38"/>
      <c r="I36" s="38"/>
      <c r="J36" s="38"/>
      <c r="K36" s="38"/>
      <c r="L36" s="38"/>
      <c r="M36" s="38"/>
      <c r="N36" s="38"/>
      <c r="O36" s="60"/>
      <c r="P36" s="60"/>
      <c r="Q36" s="64">
        <f>SUM(Q7:Q35)</f>
        <v>979100</v>
      </c>
      <c r="R36" s="64">
        <f>SUM(R8:R35)</f>
        <v>979100</v>
      </c>
      <c r="S36" s="38"/>
      <c r="T36" s="38"/>
    </row>
    <row r="37" ht="21.75" customHeight="1" spans="4:20">
      <c r="D37" s="39"/>
      <c r="E37" s="40"/>
      <c r="F37" s="41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65"/>
      <c r="R37" s="65"/>
      <c r="S37" s="40"/>
      <c r="T37" s="40"/>
    </row>
    <row r="38" ht="29.25" customHeight="1" spans="4:20"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ht="20.25" customHeight="1" spans="4:20"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ht="21" customHeight="1" spans="4:20"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ht="27" customHeight="1" spans="4:20"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ht="17.25" customHeight="1" spans="4:20"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ht="15.75" customHeight="1" spans="4:20"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ht="20.25" customHeight="1" spans="4:20"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customHeight="1" spans="4:20"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ht="24" customHeight="1" spans="4:20"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ht="24" customHeight="1" spans="4:20"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ht="24" customHeight="1" spans="4:20"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ht="24" customHeight="1" spans="4:20"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</sheetData>
  <mergeCells count="49">
    <mergeCell ref="J1:M1"/>
    <mergeCell ref="J2:M2"/>
    <mergeCell ref="J3:M3"/>
    <mergeCell ref="G5:H5"/>
    <mergeCell ref="I5:J5"/>
    <mergeCell ref="K5:L5"/>
    <mergeCell ref="M5:N5"/>
    <mergeCell ref="O5:P5"/>
    <mergeCell ref="Q5:R5"/>
    <mergeCell ref="S5:T5"/>
    <mergeCell ref="Z5:AC5"/>
    <mergeCell ref="Z6:AE6"/>
    <mergeCell ref="AG6:AH6"/>
    <mergeCell ref="Z7:AE7"/>
    <mergeCell ref="AM7:AN7"/>
    <mergeCell ref="AP7:AQ7"/>
    <mergeCell ref="AS7:AT7"/>
    <mergeCell ref="Z8:AC8"/>
    <mergeCell ref="Z9:AC9"/>
    <mergeCell ref="Z10:AE10"/>
    <mergeCell ref="Z11:AE11"/>
    <mergeCell ref="Z12:AC12"/>
    <mergeCell ref="Z13:AC13"/>
    <mergeCell ref="Z14:AE14"/>
    <mergeCell ref="Z15:AE15"/>
    <mergeCell ref="Z16:AC16"/>
    <mergeCell ref="Z17:AC17"/>
    <mergeCell ref="Z18:AE18"/>
    <mergeCell ref="Z19:AE19"/>
    <mergeCell ref="AM19:AQ19"/>
    <mergeCell ref="AR19:AS19"/>
    <mergeCell ref="Z20:AC20"/>
    <mergeCell ref="Z21:AC21"/>
    <mergeCell ref="AP21:AQ21"/>
    <mergeCell ref="Z22:AE22"/>
    <mergeCell ref="Z23:AE23"/>
    <mergeCell ref="Z24:AC24"/>
    <mergeCell ref="Z25:AC25"/>
    <mergeCell ref="Z26:AE26"/>
    <mergeCell ref="Z27:AE27"/>
    <mergeCell ref="Z28:AC28"/>
    <mergeCell ref="Z29:AC29"/>
    <mergeCell ref="Z30:AC30"/>
    <mergeCell ref="AM31:AP31"/>
    <mergeCell ref="AR31:AS31"/>
    <mergeCell ref="D5:D6"/>
    <mergeCell ref="AM5:AT6"/>
    <mergeCell ref="E5:F6"/>
    <mergeCell ref="AM25:AT29"/>
  </mergeCells>
  <printOptions horizontalCentered="1"/>
  <pageMargins left="0.25" right="0.25" top="0.75" bottom="0.75" header="0.3" footer="0.3"/>
  <pageSetup paperSize="1" fitToWidth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Patrick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A19C45710 educacion</dc:creator>
  <cp:lastModifiedBy>mindu</cp:lastModifiedBy>
  <dcterms:created xsi:type="dcterms:W3CDTF">2024-04-25T22:48:00Z</dcterms:created>
  <dcterms:modified xsi:type="dcterms:W3CDTF">2024-05-27T00:47:12Z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76BDD7849C534D3BA851070FD36B909E_13</vt:lpwstr>
  </property>
  <property fmtid="{D5CDD505-2E9C-101B-9397-08002B2CF9AE}" pid="3" name="KSOProductBuildVer">
    <vt:lpwstr>1033-12.2.0.16909</vt:lpwstr>
  </property>
</Properties>
</file>